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80" activeTab="0"/>
  </bookViews>
  <sheets>
    <sheet name="Stroh" sheetId="1" r:id="rId1"/>
    <sheet name="Heu" sheetId="2" r:id="rId2"/>
  </sheets>
  <definedNames/>
  <calcPr fullCalcOnLoad="1"/>
</workbook>
</file>

<file path=xl/sharedStrings.xml><?xml version="1.0" encoding="utf-8"?>
<sst xmlns="http://schemas.openxmlformats.org/spreadsheetml/2006/main" count="133" uniqueCount="58">
  <si>
    <t>Ertrag pro ha</t>
  </si>
  <si>
    <t>Preis pro ha</t>
  </si>
  <si>
    <t>Ballengewicht</t>
  </si>
  <si>
    <t>1,2 m</t>
  </si>
  <si>
    <t>1,3 m</t>
  </si>
  <si>
    <t>1,4 m</t>
  </si>
  <si>
    <t>1,5 m</t>
  </si>
  <si>
    <t>1,6 m</t>
  </si>
  <si>
    <t xml:space="preserve">Preis pro dt Stroh </t>
  </si>
  <si>
    <t>gepresst ab Feld</t>
  </si>
  <si>
    <t>lose ab Feld</t>
  </si>
  <si>
    <t>in %</t>
  </si>
  <si>
    <t>Länge</t>
  </si>
  <si>
    <t>Breite</t>
  </si>
  <si>
    <t>Höhe</t>
  </si>
  <si>
    <t>Preis ab Feld</t>
  </si>
  <si>
    <t>Preise inkl. MwSt.</t>
  </si>
  <si>
    <t>Zahlen und Fakten zu Stroh und Heu</t>
  </si>
  <si>
    <t>Stroh</t>
  </si>
  <si>
    <t>Heu</t>
  </si>
  <si>
    <t>gepresst ab Wiese</t>
  </si>
  <si>
    <t xml:space="preserve">Preis pro dt Heu </t>
  </si>
  <si>
    <t>gepresst ab Hof</t>
  </si>
  <si>
    <t>Preis ab Hof</t>
  </si>
  <si>
    <t>kg</t>
  </si>
  <si>
    <t>ab Lager (6 Monate)</t>
  </si>
  <si>
    <t xml:space="preserve"> je nach Menge und Entfernung</t>
  </si>
  <si>
    <t>Preis nach Lager</t>
  </si>
  <si>
    <t>Zustellungskosten mit Aufladen</t>
  </si>
  <si>
    <t>Laden und Abladen</t>
  </si>
  <si>
    <t>0,12 €/dt</t>
  </si>
  <si>
    <t>1,5 €/dt</t>
  </si>
  <si>
    <t xml:space="preserve">Transport je Entfernungskilometer </t>
  </si>
  <si>
    <t>Transport je  Entfernungskilometer</t>
  </si>
  <si>
    <t>Lagerkosten: 0,20 € - 0,40 €/Monat und dt</t>
  </si>
  <si>
    <t>Lagerkosten: 0,2 € - 0,40 €/Monat und dt</t>
  </si>
  <si>
    <t>2,0 €/dt</t>
  </si>
  <si>
    <t>0,15 €/dt</t>
  </si>
  <si>
    <t>in Schwad ab Wiese</t>
  </si>
  <si>
    <t>veränderbar</t>
  </si>
  <si>
    <t>alle Preise und Angaben sind Richtwerte</t>
  </si>
  <si>
    <t>Felder        =</t>
  </si>
  <si>
    <t>Preis ab Wiese</t>
  </si>
  <si>
    <t>Rundballen gepresst</t>
  </si>
  <si>
    <t>Quaderballen gepresst</t>
  </si>
  <si>
    <t>Hochdruckbündel gepresst</t>
  </si>
  <si>
    <t>20 - 40 dt</t>
  </si>
  <si>
    <t>/Schnitt</t>
  </si>
  <si>
    <t>/Schntt</t>
  </si>
  <si>
    <t>30 - 45 dt/ha</t>
  </si>
  <si>
    <t>210 - 315 €/ha</t>
  </si>
  <si>
    <t>Durchmesser</t>
  </si>
  <si>
    <t>Balleninhalt in m³</t>
  </si>
  <si>
    <t>Ballengewicht in kg</t>
  </si>
  <si>
    <t>Galler, MR Laufen 08/19</t>
  </si>
  <si>
    <t>€/dt</t>
  </si>
  <si>
    <t>180 - 360 €</t>
  </si>
  <si>
    <t>Pressdichte kg/m³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</si>
</sst>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\ &quot;€&quot;;[Red]\-#,##0.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6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6" fontId="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41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6" fontId="28" fillId="0" borderId="0" xfId="0" applyNumberFormat="1" applyFont="1" applyBorder="1" applyAlignment="1">
      <alignment horizontal="center"/>
    </xf>
    <xf numFmtId="6" fontId="28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6" fontId="28" fillId="0" borderId="16" xfId="0" applyNumberFormat="1" applyFont="1" applyBorder="1" applyAlignment="1">
      <alignment horizontal="center"/>
    </xf>
    <xf numFmtId="6" fontId="28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8" fillId="0" borderId="13" xfId="0" applyFont="1" applyBorder="1" applyAlignment="1">
      <alignment horizontal="left"/>
    </xf>
    <xf numFmtId="166" fontId="28" fillId="0" borderId="0" xfId="0" applyNumberFormat="1" applyFont="1" applyBorder="1" applyAlignment="1">
      <alignment horizontal="center"/>
    </xf>
    <xf numFmtId="166" fontId="28" fillId="0" borderId="14" xfId="0" applyNumberFormat="1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166" fontId="28" fillId="0" borderId="16" xfId="0" applyNumberFormat="1" applyFont="1" applyBorder="1" applyAlignment="1">
      <alignment horizontal="center"/>
    </xf>
    <xf numFmtId="166" fontId="28" fillId="0" borderId="17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21" xfId="0" applyFont="1" applyBorder="1" applyAlignment="1">
      <alignment/>
    </xf>
    <xf numFmtId="6" fontId="45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>
      <alignment horizontal="center"/>
    </xf>
    <xf numFmtId="0" fontId="0" fillId="0" borderId="21" xfId="0" applyBorder="1" applyAlignment="1">
      <alignment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49" sqref="K49"/>
    </sheetView>
  </sheetViews>
  <sheetFormatPr defaultColWidth="11.421875" defaultRowHeight="15"/>
  <cols>
    <col min="1" max="1" width="18.28125" style="0" customWidth="1"/>
    <col min="2" max="2" width="13.00390625" style="0" customWidth="1"/>
    <col min="3" max="3" width="4.140625" style="0" customWidth="1"/>
    <col min="4" max="4" width="12.421875" style="1" customWidth="1"/>
    <col min="5" max="5" width="16.28125" style="1" customWidth="1"/>
    <col min="6" max="6" width="8.8515625" style="1" customWidth="1"/>
    <col min="7" max="7" width="16.00390625" style="1" customWidth="1"/>
    <col min="8" max="8" width="17.28125" style="1" customWidth="1"/>
    <col min="9" max="9" width="14.140625" style="6" bestFit="1" customWidth="1"/>
    <col min="10" max="10" width="12.28125" style="6" customWidth="1"/>
    <col min="11" max="11" width="16.7109375" style="6" customWidth="1"/>
  </cols>
  <sheetData>
    <row r="1" spans="1:11" s="4" customFormat="1" ht="22.5" customHeight="1">
      <c r="A1" s="14" t="s">
        <v>17</v>
      </c>
      <c r="D1" s="5"/>
      <c r="E1" s="5"/>
      <c r="F1" s="5"/>
      <c r="G1" s="5"/>
      <c r="H1" s="5"/>
      <c r="I1" s="5"/>
      <c r="J1" s="5"/>
      <c r="K1" s="5"/>
    </row>
    <row r="2" spans="1:11" s="4" customFormat="1" ht="17.25" customHeight="1">
      <c r="A2" s="15" t="s">
        <v>18</v>
      </c>
      <c r="D2" s="5"/>
      <c r="E2" s="5"/>
      <c r="F2" s="5"/>
      <c r="G2" s="5"/>
      <c r="H2" s="5"/>
      <c r="J2" s="5"/>
      <c r="K2" s="5"/>
    </row>
    <row r="3" spans="1:11" s="4" customFormat="1" ht="17.25" customHeight="1">
      <c r="A3" s="13" t="s">
        <v>40</v>
      </c>
      <c r="D3" s="5"/>
      <c r="E3" s="5"/>
      <c r="F3" s="3" t="s">
        <v>16</v>
      </c>
      <c r="G3" s="5"/>
      <c r="H3" s="5"/>
      <c r="I3" s="17"/>
      <c r="J3" s="18" t="s">
        <v>41</v>
      </c>
      <c r="K3" s="12" t="s">
        <v>39</v>
      </c>
    </row>
    <row r="4" spans="4:8" s="4" customFormat="1" ht="17.25" customHeight="1" thickBot="1">
      <c r="D4" s="5"/>
      <c r="E4" s="5"/>
      <c r="F4" s="5"/>
      <c r="G4" s="5"/>
      <c r="H4" s="5"/>
    </row>
    <row r="5" spans="2:11" ht="16.5" thickBot="1">
      <c r="B5" s="9"/>
      <c r="C5" s="9"/>
      <c r="D5" s="58" t="s">
        <v>43</v>
      </c>
      <c r="E5" s="59"/>
      <c r="F5" s="59"/>
      <c r="G5" s="59"/>
      <c r="H5" s="59"/>
      <c r="I5" s="59"/>
      <c r="J5" s="59"/>
      <c r="K5" s="60"/>
    </row>
    <row r="6" spans="1:11" ht="15">
      <c r="A6" s="9"/>
      <c r="B6" s="9"/>
      <c r="C6" s="9"/>
      <c r="D6" s="35" t="s">
        <v>51</v>
      </c>
      <c r="E6" s="36" t="s">
        <v>52</v>
      </c>
      <c r="F6" s="36" t="s">
        <v>11</v>
      </c>
      <c r="G6" s="36" t="s">
        <v>57</v>
      </c>
      <c r="H6" s="36" t="s">
        <v>53</v>
      </c>
      <c r="I6" s="37" t="s">
        <v>15</v>
      </c>
      <c r="J6" s="37" t="s">
        <v>23</v>
      </c>
      <c r="K6" s="38" t="s">
        <v>27</v>
      </c>
    </row>
    <row r="7" spans="1:11" ht="15">
      <c r="A7" s="9" t="s">
        <v>0</v>
      </c>
      <c r="B7" s="9" t="s">
        <v>49</v>
      </c>
      <c r="C7" s="9"/>
      <c r="D7" s="25" t="s">
        <v>3</v>
      </c>
      <c r="E7" s="24">
        <v>1.36</v>
      </c>
      <c r="F7" s="24">
        <v>100</v>
      </c>
      <c r="G7" s="26">
        <v>135</v>
      </c>
      <c r="H7" s="27">
        <f>E7*G7</f>
        <v>183.60000000000002</v>
      </c>
      <c r="I7" s="28">
        <f>B12*H7/100</f>
        <v>20.196000000000005</v>
      </c>
      <c r="J7" s="28">
        <f>B13*H7/100</f>
        <v>23.868000000000002</v>
      </c>
      <c r="K7" s="29">
        <f>B14*H7/100</f>
        <v>27.540000000000006</v>
      </c>
    </row>
    <row r="8" spans="1:11" ht="15">
      <c r="A8" s="9" t="s">
        <v>1</v>
      </c>
      <c r="B8" s="19" t="s">
        <v>50</v>
      </c>
      <c r="C8" s="9"/>
      <c r="D8" s="25" t="s">
        <v>4</v>
      </c>
      <c r="E8" s="24">
        <v>1.59</v>
      </c>
      <c r="F8" s="24">
        <v>117</v>
      </c>
      <c r="G8" s="24">
        <f>G7</f>
        <v>135</v>
      </c>
      <c r="H8" s="27">
        <f>E8*G8</f>
        <v>214.65</v>
      </c>
      <c r="I8" s="28">
        <f>B12*H8/100</f>
        <v>23.6115</v>
      </c>
      <c r="J8" s="28">
        <f>B13*H8/100</f>
        <v>27.904500000000002</v>
      </c>
      <c r="K8" s="29">
        <f>B14*H8/100</f>
        <v>32.1975</v>
      </c>
    </row>
    <row r="9" spans="1:11" ht="15">
      <c r="A9" s="9"/>
      <c r="B9" s="9"/>
      <c r="C9" s="9"/>
      <c r="D9" s="25" t="s">
        <v>5</v>
      </c>
      <c r="E9" s="24">
        <v>1.85</v>
      </c>
      <c r="F9" s="24">
        <v>136</v>
      </c>
      <c r="G9" s="24">
        <f>G7</f>
        <v>135</v>
      </c>
      <c r="H9" s="27">
        <f>E9*G9</f>
        <v>249.75</v>
      </c>
      <c r="I9" s="28">
        <f>B12*H9/100</f>
        <v>27.4725</v>
      </c>
      <c r="J9" s="28">
        <f>B13*H9/100</f>
        <v>32.4675</v>
      </c>
      <c r="K9" s="29">
        <f>B14*H9/100</f>
        <v>37.4625</v>
      </c>
    </row>
    <row r="10" spans="1:11" ht="15">
      <c r="A10" s="51" t="s">
        <v>8</v>
      </c>
      <c r="B10" s="53" t="s">
        <v>55</v>
      </c>
      <c r="C10" s="9"/>
      <c r="D10" s="25" t="s">
        <v>6</v>
      </c>
      <c r="E10" s="24">
        <v>2.12</v>
      </c>
      <c r="F10" s="24">
        <v>156</v>
      </c>
      <c r="G10" s="24">
        <f>G7</f>
        <v>135</v>
      </c>
      <c r="H10" s="27">
        <f>E10*G10</f>
        <v>286.2</v>
      </c>
      <c r="I10" s="28">
        <f>B12*H10/100</f>
        <v>31.482</v>
      </c>
      <c r="J10" s="28">
        <f>B13*H10/100</f>
        <v>37.205999999999996</v>
      </c>
      <c r="K10" s="29">
        <f>B14*H10/100</f>
        <v>42.93</v>
      </c>
    </row>
    <row r="11" spans="1:11" ht="15.75" thickBot="1">
      <c r="A11" s="9" t="s">
        <v>10</v>
      </c>
      <c r="B11" s="16">
        <v>7</v>
      </c>
      <c r="C11" s="9"/>
      <c r="D11" s="30" t="s">
        <v>7</v>
      </c>
      <c r="E11" s="31">
        <v>2.41</v>
      </c>
      <c r="F11" s="31">
        <v>177</v>
      </c>
      <c r="G11" s="31">
        <f>G7</f>
        <v>135</v>
      </c>
      <c r="H11" s="32">
        <f>E11*G11</f>
        <v>325.35</v>
      </c>
      <c r="I11" s="33">
        <f>B12*H11/100</f>
        <v>35.788500000000006</v>
      </c>
      <c r="J11" s="33">
        <f>B13*H11/100</f>
        <v>42.295500000000004</v>
      </c>
      <c r="K11" s="34">
        <f>B14*H11/100</f>
        <v>48.8025</v>
      </c>
    </row>
    <row r="12" spans="1:8" ht="15">
      <c r="A12" s="9" t="s">
        <v>9</v>
      </c>
      <c r="B12" s="11">
        <f>B11+4</f>
        <v>11</v>
      </c>
      <c r="C12" s="9"/>
      <c r="D12" s="10"/>
      <c r="E12" s="10"/>
      <c r="F12" s="10"/>
      <c r="G12" s="10"/>
      <c r="H12" s="10"/>
    </row>
    <row r="13" spans="1:8" ht="15">
      <c r="A13" s="9" t="s">
        <v>22</v>
      </c>
      <c r="B13" s="11">
        <f>B11+6</f>
        <v>13</v>
      </c>
      <c r="C13" s="9"/>
      <c r="D13" s="10"/>
      <c r="E13" s="10"/>
      <c r="F13" s="10"/>
      <c r="G13" s="10"/>
      <c r="H13" s="10"/>
    </row>
    <row r="14" spans="1:8" ht="15">
      <c r="A14" t="s">
        <v>25</v>
      </c>
      <c r="B14" s="11">
        <f>B11+8</f>
        <v>15</v>
      </c>
      <c r="C14" s="9"/>
      <c r="E14" s="2" t="s">
        <v>35</v>
      </c>
      <c r="F14" s="10"/>
      <c r="G14" s="10"/>
      <c r="H14" s="6"/>
    </row>
    <row r="15" spans="1:3" ht="15.75" thickBot="1">
      <c r="A15" s="9"/>
      <c r="B15" s="11"/>
      <c r="C15" s="9"/>
    </row>
    <row r="16" spans="1:11" ht="16.5" thickBot="1">
      <c r="A16" s="9"/>
      <c r="B16" s="9"/>
      <c r="C16" s="9"/>
      <c r="D16" s="58" t="s">
        <v>44</v>
      </c>
      <c r="E16" s="59"/>
      <c r="F16" s="59"/>
      <c r="G16" s="59"/>
      <c r="H16" s="59"/>
      <c r="I16" s="59"/>
      <c r="J16" s="59"/>
      <c r="K16" s="60"/>
    </row>
    <row r="17" spans="1:11" ht="15">
      <c r="A17" s="9"/>
      <c r="B17" s="9"/>
      <c r="C17" s="9"/>
      <c r="D17" s="42" t="s">
        <v>13</v>
      </c>
      <c r="E17" s="36" t="s">
        <v>14</v>
      </c>
      <c r="F17" s="36" t="s">
        <v>12</v>
      </c>
      <c r="G17" s="36" t="s">
        <v>57</v>
      </c>
      <c r="H17" s="36" t="s">
        <v>53</v>
      </c>
      <c r="I17" s="43" t="s">
        <v>15</v>
      </c>
      <c r="J17" s="43" t="s">
        <v>23</v>
      </c>
      <c r="K17" s="38" t="s">
        <v>27</v>
      </c>
    </row>
    <row r="18" spans="1:11" ht="15">
      <c r="A18" s="9"/>
      <c r="B18" s="9"/>
      <c r="C18" s="9"/>
      <c r="D18" s="39">
        <v>0.8</v>
      </c>
      <c r="E18" s="26">
        <v>0.8</v>
      </c>
      <c r="F18" s="26">
        <v>1.8</v>
      </c>
      <c r="G18" s="26">
        <v>160</v>
      </c>
      <c r="H18" s="27">
        <f>D18*E18*F18*G18</f>
        <v>184.32000000000005</v>
      </c>
      <c r="I18" s="28">
        <f>H18*B12/100</f>
        <v>20.275200000000005</v>
      </c>
      <c r="J18" s="28">
        <f>H18*B13/100</f>
        <v>23.961600000000008</v>
      </c>
      <c r="K18" s="29">
        <f>B14*H18/100</f>
        <v>27.648000000000007</v>
      </c>
    </row>
    <row r="19" spans="1:11" ht="15.75" thickBot="1">
      <c r="A19" s="9"/>
      <c r="B19" s="9"/>
      <c r="C19" s="9"/>
      <c r="D19" s="40">
        <v>0.7</v>
      </c>
      <c r="E19" s="41">
        <v>1.2</v>
      </c>
      <c r="F19" s="41">
        <v>2.2</v>
      </c>
      <c r="G19" s="31">
        <f>G18</f>
        <v>160</v>
      </c>
      <c r="H19" s="32">
        <f>D19*E19*F19*G19</f>
        <v>295.68</v>
      </c>
      <c r="I19" s="33">
        <f>H19*B12/100</f>
        <v>32.5248</v>
      </c>
      <c r="J19" s="33">
        <f>H19*B13/100</f>
        <v>38.4384</v>
      </c>
      <c r="K19" s="34">
        <f>B14*H19/100</f>
        <v>44.352</v>
      </c>
    </row>
    <row r="21" spans="1:11" ht="15">
      <c r="A21" t="s">
        <v>28</v>
      </c>
      <c r="B21" s="11"/>
      <c r="C21" s="9"/>
      <c r="D21" s="10"/>
      <c r="E21" s="2" t="s">
        <v>29</v>
      </c>
      <c r="F21" s="10"/>
      <c r="H21" s="1" t="s">
        <v>31</v>
      </c>
      <c r="I21" s="7"/>
      <c r="J21" s="7"/>
      <c r="K21" s="7"/>
    </row>
    <row r="22" spans="1:11" ht="15">
      <c r="A22" s="9" t="s">
        <v>26</v>
      </c>
      <c r="B22" s="11"/>
      <c r="C22" s="9"/>
      <c r="D22" s="10"/>
      <c r="E22" s="2" t="s">
        <v>32</v>
      </c>
      <c r="F22" s="10"/>
      <c r="G22" s="10"/>
      <c r="H22" s="1" t="s">
        <v>30</v>
      </c>
      <c r="I22" s="7"/>
      <c r="J22" s="7"/>
      <c r="K22" s="7"/>
    </row>
    <row r="23" spans="2:11" ht="30" customHeight="1" thickBot="1">
      <c r="B23" s="54"/>
      <c r="C23" s="9"/>
      <c r="D23" s="10"/>
      <c r="E23" s="10"/>
      <c r="F23" s="10"/>
      <c r="G23" s="10"/>
      <c r="H23" s="10"/>
      <c r="I23" s="7"/>
      <c r="J23" s="7"/>
      <c r="K23" s="7"/>
    </row>
    <row r="24" spans="1:11" ht="15.75">
      <c r="A24" s="52" t="s">
        <v>8</v>
      </c>
      <c r="B24" s="53" t="s">
        <v>55</v>
      </c>
      <c r="C24" s="44"/>
      <c r="D24" s="20" t="s">
        <v>45</v>
      </c>
      <c r="E24" s="21"/>
      <c r="F24" s="21"/>
      <c r="G24" s="21"/>
      <c r="H24" s="21" t="s">
        <v>2</v>
      </c>
      <c r="I24" s="22" t="s">
        <v>15</v>
      </c>
      <c r="J24" s="22" t="s">
        <v>23</v>
      </c>
      <c r="K24" s="23" t="s">
        <v>27</v>
      </c>
    </row>
    <row r="25" spans="1:11" ht="15">
      <c r="A25" s="9" t="s">
        <v>10</v>
      </c>
      <c r="B25" s="11">
        <f>B11</f>
        <v>7</v>
      </c>
      <c r="C25" s="9"/>
      <c r="D25" s="45"/>
      <c r="E25" s="24"/>
      <c r="F25" s="24"/>
      <c r="G25" s="24" t="s">
        <v>24</v>
      </c>
      <c r="H25" s="26">
        <v>15</v>
      </c>
      <c r="I25" s="46">
        <f>B26*$H$25/100+0.4</f>
        <v>2.2</v>
      </c>
      <c r="J25" s="46">
        <f>B27*$H$25/100+0.4</f>
        <v>2.65</v>
      </c>
      <c r="K25" s="47">
        <f>B28*$H$25/100+0.4</f>
        <v>2.9499999999999997</v>
      </c>
    </row>
    <row r="26" spans="1:11" ht="15.75" thickBot="1">
      <c r="A26" s="9" t="s">
        <v>9</v>
      </c>
      <c r="B26" s="11">
        <f>B25+5</f>
        <v>12</v>
      </c>
      <c r="C26" s="9"/>
      <c r="D26" s="48"/>
      <c r="E26" s="31"/>
      <c r="F26" s="31"/>
      <c r="G26" s="31" t="s">
        <v>24</v>
      </c>
      <c r="H26" s="41">
        <v>18</v>
      </c>
      <c r="I26" s="49">
        <f>B26*$H$26/100+0.4</f>
        <v>2.56</v>
      </c>
      <c r="J26" s="49">
        <f>B27*$H$26/100+0.4</f>
        <v>3.1</v>
      </c>
      <c r="K26" s="50">
        <f>B28*$H$26/100+0.4</f>
        <v>3.46</v>
      </c>
    </row>
    <row r="27" spans="1:11" ht="15">
      <c r="A27" s="9" t="s">
        <v>22</v>
      </c>
      <c r="B27" s="11">
        <f>B25+8</f>
        <v>15</v>
      </c>
      <c r="C27" s="9"/>
      <c r="D27" s="10"/>
      <c r="E27" s="10"/>
      <c r="F27" s="10"/>
      <c r="G27" s="10"/>
      <c r="H27" s="10"/>
      <c r="I27" s="8"/>
      <c r="J27" s="8"/>
      <c r="K27" s="8"/>
    </row>
    <row r="28" spans="1:2" ht="15">
      <c r="A28" t="s">
        <v>25</v>
      </c>
      <c r="B28" s="11">
        <f>B25+10</f>
        <v>17</v>
      </c>
    </row>
    <row r="30" spans="1:8" ht="15.75" customHeight="1">
      <c r="A30" t="s">
        <v>28</v>
      </c>
      <c r="B30" s="11"/>
      <c r="C30" s="9"/>
      <c r="D30" s="10"/>
      <c r="E30" s="2" t="s">
        <v>29</v>
      </c>
      <c r="F30" s="10"/>
      <c r="H30" s="1" t="s">
        <v>36</v>
      </c>
    </row>
    <row r="31" spans="1:8" ht="15">
      <c r="A31" s="9" t="s">
        <v>26</v>
      </c>
      <c r="B31" s="11"/>
      <c r="C31" s="9"/>
      <c r="D31" s="10"/>
      <c r="E31" s="2" t="s">
        <v>32</v>
      </c>
      <c r="F31" s="10"/>
      <c r="G31" s="10"/>
      <c r="H31" s="1" t="s">
        <v>37</v>
      </c>
    </row>
    <row r="33" ht="15.75" customHeight="1">
      <c r="A33" s="3" t="s">
        <v>54</v>
      </c>
    </row>
  </sheetData>
  <sheetProtection sheet="1" objects="1" scenarios="1"/>
  <protectedRanges>
    <protectedRange sqref="B11 G7 D18:F19 G18 H25:H26" name="Bereich2"/>
    <protectedRange sqref="B11 D18:F19 H25:H26" name="Bereich1"/>
  </protectedRanges>
  <mergeCells count="2">
    <mergeCell ref="D5:K5"/>
    <mergeCell ref="D16:K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17.28125" style="0" customWidth="1"/>
    <col min="2" max="2" width="9.7109375" style="0" customWidth="1"/>
    <col min="3" max="3" width="8.140625" style="0" customWidth="1"/>
    <col min="4" max="4" width="12.8515625" style="0" customWidth="1"/>
    <col min="5" max="5" width="16.140625" style="0" customWidth="1"/>
    <col min="6" max="6" width="7.00390625" style="0" customWidth="1"/>
    <col min="7" max="7" width="17.140625" style="0" customWidth="1"/>
    <col min="8" max="8" width="12.8515625" style="0" customWidth="1"/>
    <col min="9" max="9" width="15.57421875" style="0" customWidth="1"/>
    <col min="10" max="10" width="12.57421875" style="0" customWidth="1"/>
    <col min="11" max="11" width="15.7109375" style="0" customWidth="1"/>
  </cols>
  <sheetData>
    <row r="1" spans="1:11" ht="20.25">
      <c r="A1" s="15" t="s">
        <v>19</v>
      </c>
      <c r="B1" s="13"/>
      <c r="C1" s="13"/>
      <c r="D1" s="12"/>
      <c r="E1" s="12"/>
      <c r="F1" s="12"/>
      <c r="G1" s="12"/>
      <c r="H1" s="12"/>
      <c r="I1" s="6"/>
      <c r="J1" s="12"/>
      <c r="K1" s="12"/>
    </row>
    <row r="2" spans="1:11" ht="20.25">
      <c r="A2" s="13" t="s">
        <v>40</v>
      </c>
      <c r="B2" s="13"/>
      <c r="C2" s="13"/>
      <c r="D2" s="12"/>
      <c r="E2" s="3" t="s">
        <v>16</v>
      </c>
      <c r="F2" s="12"/>
      <c r="G2" s="12"/>
      <c r="H2" s="12"/>
      <c r="I2" s="17"/>
      <c r="J2" s="18" t="s">
        <v>41</v>
      </c>
      <c r="K2" s="12" t="s">
        <v>39</v>
      </c>
    </row>
    <row r="3" spans="4:11" ht="8.25" customHeight="1" thickBot="1">
      <c r="D3" s="1"/>
      <c r="E3" s="1"/>
      <c r="F3" s="1"/>
      <c r="G3" s="1"/>
      <c r="H3" s="1"/>
      <c r="I3" s="6"/>
      <c r="J3" s="6"/>
      <c r="K3" s="6"/>
    </row>
    <row r="4" spans="1:11" ht="16.5" thickBot="1">
      <c r="A4" s="9"/>
      <c r="B4" s="9"/>
      <c r="C4" s="9"/>
      <c r="D4" s="58" t="s">
        <v>43</v>
      </c>
      <c r="E4" s="59"/>
      <c r="F4" s="59"/>
      <c r="G4" s="59"/>
      <c r="H4" s="59"/>
      <c r="I4" s="59"/>
      <c r="J4" s="59"/>
      <c r="K4" s="60"/>
    </row>
    <row r="5" spans="1:11" ht="15">
      <c r="A5" s="9"/>
      <c r="B5" s="9"/>
      <c r="C5" s="9"/>
      <c r="D5" s="35" t="s">
        <v>51</v>
      </c>
      <c r="E5" s="36" t="s">
        <v>52</v>
      </c>
      <c r="F5" s="36" t="s">
        <v>11</v>
      </c>
      <c r="G5" s="36" t="s">
        <v>57</v>
      </c>
      <c r="H5" s="36" t="s">
        <v>2</v>
      </c>
      <c r="I5" s="37" t="s">
        <v>42</v>
      </c>
      <c r="J5" s="37" t="s">
        <v>23</v>
      </c>
      <c r="K5" s="38" t="s">
        <v>27</v>
      </c>
    </row>
    <row r="6" spans="1:11" ht="15">
      <c r="A6" s="9" t="s">
        <v>0</v>
      </c>
      <c r="B6" t="s">
        <v>46</v>
      </c>
      <c r="C6" s="9" t="s">
        <v>47</v>
      </c>
      <c r="D6" s="25" t="s">
        <v>3</v>
      </c>
      <c r="E6" s="24">
        <v>1.36</v>
      </c>
      <c r="F6" s="24">
        <v>100</v>
      </c>
      <c r="G6" s="55">
        <v>160</v>
      </c>
      <c r="H6" s="27">
        <f>E6*G6</f>
        <v>217.60000000000002</v>
      </c>
      <c r="I6" s="28">
        <f>B11*H6/100</f>
        <v>28.288</v>
      </c>
      <c r="J6" s="28">
        <f>B12*H6/100</f>
        <v>32.64000000000001</v>
      </c>
      <c r="K6" s="29">
        <f>B13*H6/100</f>
        <v>36.992000000000004</v>
      </c>
    </row>
    <row r="7" spans="1:11" ht="15">
      <c r="A7" s="9" t="s">
        <v>1</v>
      </c>
      <c r="B7" t="s">
        <v>56</v>
      </c>
      <c r="C7" s="9" t="s">
        <v>48</v>
      </c>
      <c r="D7" s="25" t="s">
        <v>4</v>
      </c>
      <c r="E7" s="24">
        <v>1.59</v>
      </c>
      <c r="F7" s="24">
        <v>117</v>
      </c>
      <c r="G7" s="24">
        <f>G6</f>
        <v>160</v>
      </c>
      <c r="H7" s="27">
        <f>E7*G7</f>
        <v>254.4</v>
      </c>
      <c r="I7" s="28">
        <f>B11*H7/100</f>
        <v>33.072</v>
      </c>
      <c r="J7" s="28">
        <f>B12*H7/100</f>
        <v>38.16</v>
      </c>
      <c r="K7" s="29">
        <f>B13*H7/100</f>
        <v>43.248000000000005</v>
      </c>
    </row>
    <row r="8" spans="1:11" ht="15">
      <c r="A8" s="9"/>
      <c r="B8" s="9"/>
      <c r="C8" s="9"/>
      <c r="D8" s="25" t="s">
        <v>5</v>
      </c>
      <c r="E8" s="24">
        <v>1.85</v>
      </c>
      <c r="F8" s="24">
        <v>136</v>
      </c>
      <c r="G8" s="24">
        <f>G6</f>
        <v>160</v>
      </c>
      <c r="H8" s="27">
        <f>E8*G8</f>
        <v>296</v>
      </c>
      <c r="I8" s="28">
        <f>B11*H8/100</f>
        <v>38.48</v>
      </c>
      <c r="J8" s="28">
        <f>B12*H8/100</f>
        <v>44.4</v>
      </c>
      <c r="K8" s="29">
        <f>B13*H8/100</f>
        <v>50.32</v>
      </c>
    </row>
    <row r="9" spans="1:11" ht="15">
      <c r="A9" s="51" t="s">
        <v>21</v>
      </c>
      <c r="B9" s="53" t="s">
        <v>55</v>
      </c>
      <c r="C9" s="9"/>
      <c r="D9" s="25" t="s">
        <v>6</v>
      </c>
      <c r="E9" s="24">
        <v>2.12</v>
      </c>
      <c r="F9" s="24">
        <v>156</v>
      </c>
      <c r="G9" s="24">
        <f>G6</f>
        <v>160</v>
      </c>
      <c r="H9" s="27">
        <f>E9*G9</f>
        <v>339.20000000000005</v>
      </c>
      <c r="I9" s="28">
        <f>B11*H9/100</f>
        <v>44.096000000000004</v>
      </c>
      <c r="J9" s="28">
        <f>B12*H9/100</f>
        <v>50.88000000000001</v>
      </c>
      <c r="K9" s="29">
        <f>B13*H9/100</f>
        <v>57.66400000000001</v>
      </c>
    </row>
    <row r="10" spans="1:11" ht="15.75" thickBot="1">
      <c r="A10" t="s">
        <v>38</v>
      </c>
      <c r="B10" s="16">
        <v>9</v>
      </c>
      <c r="C10" s="9"/>
      <c r="D10" s="30" t="s">
        <v>7</v>
      </c>
      <c r="E10" s="31">
        <v>2.41</v>
      </c>
      <c r="F10" s="31">
        <v>177</v>
      </c>
      <c r="G10" s="31">
        <f>G6</f>
        <v>160</v>
      </c>
      <c r="H10" s="32">
        <f>E10*G10</f>
        <v>385.6</v>
      </c>
      <c r="I10" s="33">
        <f>B11*H10/100</f>
        <v>50.128</v>
      </c>
      <c r="J10" s="33">
        <f>B12*H10/100</f>
        <v>57.84</v>
      </c>
      <c r="K10" s="34">
        <f>B13*H10/100</f>
        <v>65.552</v>
      </c>
    </row>
    <row r="11" spans="1:11" ht="15">
      <c r="A11" s="9" t="s">
        <v>20</v>
      </c>
      <c r="B11" s="11">
        <f>B10+4</f>
        <v>13</v>
      </c>
      <c r="C11" s="9"/>
      <c r="D11" s="10"/>
      <c r="E11" s="10"/>
      <c r="F11" s="10"/>
      <c r="G11" s="10"/>
      <c r="H11" s="10"/>
      <c r="I11" s="6"/>
      <c r="J11" s="6"/>
      <c r="K11" s="6"/>
    </row>
    <row r="12" spans="1:11" ht="15">
      <c r="A12" s="9" t="s">
        <v>22</v>
      </c>
      <c r="B12" s="11">
        <f>B10+6</f>
        <v>15</v>
      </c>
      <c r="C12" s="9"/>
      <c r="D12" s="10"/>
      <c r="E12" s="10"/>
      <c r="F12" s="10"/>
      <c r="G12" s="10"/>
      <c r="H12" s="10"/>
      <c r="I12" s="6"/>
      <c r="J12" s="6"/>
      <c r="K12" s="6"/>
    </row>
    <row r="13" spans="1:11" ht="15">
      <c r="A13" t="s">
        <v>25</v>
      </c>
      <c r="B13" s="11">
        <f>B10+8</f>
        <v>17</v>
      </c>
      <c r="C13" s="9"/>
      <c r="D13" s="2" t="s">
        <v>34</v>
      </c>
      <c r="E13" s="10"/>
      <c r="F13" s="10"/>
      <c r="G13" s="10"/>
      <c r="H13" s="10"/>
      <c r="I13" s="6"/>
      <c r="J13" s="6"/>
      <c r="K13" s="6"/>
    </row>
    <row r="14" spans="2:11" ht="15.75" thickBot="1">
      <c r="B14" s="11"/>
      <c r="C14" s="9"/>
      <c r="D14" s="2"/>
      <c r="E14" s="10"/>
      <c r="F14" s="10"/>
      <c r="G14" s="10"/>
      <c r="H14" s="10"/>
      <c r="I14" s="6"/>
      <c r="J14" s="6"/>
      <c r="K14" s="6"/>
    </row>
    <row r="15" spans="2:11" ht="16.5" thickBot="1">
      <c r="B15" s="11"/>
      <c r="C15" s="9"/>
      <c r="D15" s="58" t="s">
        <v>44</v>
      </c>
      <c r="E15" s="59"/>
      <c r="F15" s="59"/>
      <c r="G15" s="59"/>
      <c r="H15" s="59"/>
      <c r="I15" s="59"/>
      <c r="J15" s="59"/>
      <c r="K15" s="60"/>
    </row>
    <row r="16" spans="2:11" ht="15">
      <c r="B16" s="11"/>
      <c r="C16" s="9"/>
      <c r="D16" s="42" t="s">
        <v>13</v>
      </c>
      <c r="E16" s="36" t="s">
        <v>14</v>
      </c>
      <c r="F16" s="36" t="s">
        <v>12</v>
      </c>
      <c r="G16" s="36" t="s">
        <v>57</v>
      </c>
      <c r="H16" s="36" t="s">
        <v>2</v>
      </c>
      <c r="I16" s="43" t="s">
        <v>42</v>
      </c>
      <c r="J16" s="43" t="s">
        <v>23</v>
      </c>
      <c r="K16" s="38" t="s">
        <v>27</v>
      </c>
    </row>
    <row r="17" spans="1:11" ht="15">
      <c r="A17" s="9"/>
      <c r="B17" s="9"/>
      <c r="C17" s="9"/>
      <c r="D17" s="39">
        <v>0.8</v>
      </c>
      <c r="E17" s="26">
        <v>0.8</v>
      </c>
      <c r="F17" s="26">
        <v>1.8</v>
      </c>
      <c r="G17" s="55">
        <v>170</v>
      </c>
      <c r="H17" s="27">
        <f>D17*E17*F17*G17</f>
        <v>195.84000000000006</v>
      </c>
      <c r="I17" s="28">
        <f>H17*B11/100</f>
        <v>25.45920000000001</v>
      </c>
      <c r="J17" s="28">
        <f>H17*B12/100</f>
        <v>29.37600000000001</v>
      </c>
      <c r="K17" s="29">
        <f>B13*H17/100</f>
        <v>33.292800000000014</v>
      </c>
    </row>
    <row r="18" spans="1:11" ht="15.75" thickBot="1">
      <c r="A18" s="9"/>
      <c r="B18" s="9"/>
      <c r="C18" s="9"/>
      <c r="D18" s="56">
        <v>0.7</v>
      </c>
      <c r="E18" s="41">
        <v>1.2</v>
      </c>
      <c r="F18" s="41">
        <v>2</v>
      </c>
      <c r="G18" s="31">
        <f>G17</f>
        <v>170</v>
      </c>
      <c r="H18" s="32">
        <f>D18*E18*F18*G18</f>
        <v>285.59999999999997</v>
      </c>
      <c r="I18" s="33">
        <f>H18*B11/100</f>
        <v>37.128</v>
      </c>
      <c r="J18" s="33">
        <f>H18*B12/100</f>
        <v>42.83999999999999</v>
      </c>
      <c r="K18" s="34">
        <f>B13*H18/100</f>
        <v>48.552</v>
      </c>
    </row>
    <row r="19" spans="1:11" ht="15">
      <c r="A19" s="9"/>
      <c r="B19" s="9"/>
      <c r="C19" s="9"/>
      <c r="D19" s="1"/>
      <c r="E19" s="1"/>
      <c r="F19" s="1"/>
      <c r="G19" s="1"/>
      <c r="H19" s="1"/>
      <c r="I19" s="6"/>
      <c r="J19" s="6"/>
      <c r="K19" s="6"/>
    </row>
    <row r="20" spans="1:11" ht="15">
      <c r="A20" t="s">
        <v>28</v>
      </c>
      <c r="B20" s="11"/>
      <c r="C20" s="9"/>
      <c r="D20" s="10"/>
      <c r="E20" s="2" t="s">
        <v>29</v>
      </c>
      <c r="F20" s="10"/>
      <c r="G20" s="1"/>
      <c r="H20" s="1" t="s">
        <v>31</v>
      </c>
      <c r="I20" s="6"/>
      <c r="J20" s="6"/>
      <c r="K20" s="6"/>
    </row>
    <row r="21" spans="1:11" ht="15">
      <c r="A21" s="9" t="s">
        <v>26</v>
      </c>
      <c r="B21" s="11"/>
      <c r="C21" s="9"/>
      <c r="D21" s="10"/>
      <c r="E21" s="2" t="s">
        <v>32</v>
      </c>
      <c r="F21" s="10"/>
      <c r="G21" s="10"/>
      <c r="H21" s="1" t="s">
        <v>30</v>
      </c>
      <c r="I21" s="6"/>
      <c r="J21" s="6"/>
      <c r="K21" s="6"/>
    </row>
    <row r="22" spans="4:11" ht="15">
      <c r="D22" s="1"/>
      <c r="E22" s="1"/>
      <c r="F22" s="1"/>
      <c r="G22" s="1"/>
      <c r="H22" s="1"/>
      <c r="I22" s="6"/>
      <c r="J22" s="6"/>
      <c r="K22" s="6"/>
    </row>
    <row r="23" spans="2:11" ht="27.75" customHeight="1" thickBot="1">
      <c r="B23" s="54"/>
      <c r="D23" s="1"/>
      <c r="E23" s="1"/>
      <c r="F23" s="1"/>
      <c r="G23" s="1"/>
      <c r="H23" s="1"/>
      <c r="I23" s="6"/>
      <c r="J23" s="6"/>
      <c r="K23" s="6"/>
    </row>
    <row r="24" spans="1:11" ht="15.75">
      <c r="A24" s="52" t="s">
        <v>21</v>
      </c>
      <c r="B24" s="53" t="s">
        <v>55</v>
      </c>
      <c r="C24" s="57"/>
      <c r="D24" s="20" t="s">
        <v>45</v>
      </c>
      <c r="E24" s="21"/>
      <c r="F24" s="21"/>
      <c r="G24" s="21"/>
      <c r="H24" s="21" t="s">
        <v>2</v>
      </c>
      <c r="I24" s="22" t="s">
        <v>42</v>
      </c>
      <c r="J24" s="22" t="s">
        <v>23</v>
      </c>
      <c r="K24" s="23" t="s">
        <v>27</v>
      </c>
    </row>
    <row r="25" spans="1:11" ht="15">
      <c r="A25" t="s">
        <v>38</v>
      </c>
      <c r="B25" s="11">
        <f>B10</f>
        <v>9</v>
      </c>
      <c r="D25" s="45"/>
      <c r="E25" s="24"/>
      <c r="F25" s="24"/>
      <c r="G25" s="24" t="s">
        <v>24</v>
      </c>
      <c r="H25" s="26">
        <v>18</v>
      </c>
      <c r="I25" s="46">
        <f>B26*$H$25/100+0.4</f>
        <v>3.46</v>
      </c>
      <c r="J25" s="46">
        <f>B27*$H$25/100+0.4</f>
        <v>3.82</v>
      </c>
      <c r="K25" s="47">
        <f>B28*$H$25/100+0.4</f>
        <v>4.54</v>
      </c>
    </row>
    <row r="26" spans="1:11" ht="15.75" thickBot="1">
      <c r="A26" s="9" t="s">
        <v>20</v>
      </c>
      <c r="B26" s="11">
        <f>B25+8</f>
        <v>17</v>
      </c>
      <c r="D26" s="48"/>
      <c r="E26" s="31"/>
      <c r="F26" s="31"/>
      <c r="G26" s="31" t="s">
        <v>24</v>
      </c>
      <c r="H26" s="41">
        <v>25</v>
      </c>
      <c r="I26" s="49">
        <f>B26*$H$26/100+0.4</f>
        <v>4.65</v>
      </c>
      <c r="J26" s="49">
        <f>B27*$H$26/100+0.4</f>
        <v>5.15</v>
      </c>
      <c r="K26" s="50">
        <f>B28*$H$26/100+0.4</f>
        <v>6.15</v>
      </c>
    </row>
    <row r="27" spans="1:11" ht="15">
      <c r="A27" s="9" t="s">
        <v>22</v>
      </c>
      <c r="B27" s="11">
        <f>B25+10</f>
        <v>19</v>
      </c>
      <c r="D27" s="10"/>
      <c r="E27" s="10"/>
      <c r="F27" s="10"/>
      <c r="G27" s="10"/>
      <c r="H27" s="10"/>
      <c r="I27" s="8"/>
      <c r="J27" s="8"/>
      <c r="K27" s="8"/>
    </row>
    <row r="28" spans="1:11" ht="15">
      <c r="A28" t="s">
        <v>25</v>
      </c>
      <c r="B28" s="11">
        <f>B25+14</f>
        <v>23</v>
      </c>
      <c r="D28" s="1"/>
      <c r="E28" s="1"/>
      <c r="F28" s="1"/>
      <c r="G28" s="1"/>
      <c r="H28" s="1"/>
      <c r="I28" s="6"/>
      <c r="J28" s="6"/>
      <c r="K28" s="6"/>
    </row>
    <row r="29" spans="4:11" ht="15">
      <c r="D29" s="1"/>
      <c r="E29" s="1"/>
      <c r="F29" s="1"/>
      <c r="G29" s="1"/>
      <c r="H29" s="1"/>
      <c r="I29" s="6"/>
      <c r="J29" s="6"/>
      <c r="K29" s="6"/>
    </row>
    <row r="30" spans="1:11" ht="15">
      <c r="A30" t="s">
        <v>28</v>
      </c>
      <c r="B30" s="11"/>
      <c r="C30" s="9"/>
      <c r="D30" s="10"/>
      <c r="E30" s="2" t="s">
        <v>29</v>
      </c>
      <c r="F30" s="10"/>
      <c r="G30" s="1"/>
      <c r="H30" s="1" t="s">
        <v>36</v>
      </c>
      <c r="I30" s="6"/>
      <c r="J30" s="6"/>
      <c r="K30" s="6"/>
    </row>
    <row r="31" spans="1:11" ht="15">
      <c r="A31" s="9" t="s">
        <v>26</v>
      </c>
      <c r="B31" s="11"/>
      <c r="C31" s="9"/>
      <c r="D31" s="10"/>
      <c r="E31" s="2" t="s">
        <v>33</v>
      </c>
      <c r="F31" s="10"/>
      <c r="G31" s="10"/>
      <c r="H31" s="1" t="s">
        <v>37</v>
      </c>
      <c r="I31" s="6"/>
      <c r="J31" s="6"/>
      <c r="K31" s="6"/>
    </row>
    <row r="33" ht="15">
      <c r="A33" s="3" t="s">
        <v>54</v>
      </c>
    </row>
  </sheetData>
  <sheetProtection/>
  <protectedRanges>
    <protectedRange sqref="B10 D17:F18 H25:H26 G6 G17" name="Bereich1"/>
    <protectedRange sqref="B10 D17:F18 H25:H26" name="Bereich2"/>
  </protectedRanges>
  <mergeCells count="2">
    <mergeCell ref="D4:K4"/>
    <mergeCell ref="D15:K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gallerh</dc:creator>
  <cp:keywords/>
  <dc:description/>
  <cp:lastModifiedBy>forstere</cp:lastModifiedBy>
  <cp:lastPrinted>2019-06-27T12:47:45Z</cp:lastPrinted>
  <dcterms:created xsi:type="dcterms:W3CDTF">2012-07-10T12:56:28Z</dcterms:created>
  <dcterms:modified xsi:type="dcterms:W3CDTF">2019-08-06T14:06:10Z</dcterms:modified>
  <cp:category/>
  <cp:version/>
  <cp:contentType/>
  <cp:contentStatus/>
</cp:coreProperties>
</file>